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4" i="1"/>
  <c r="I32" i="1"/>
  <c r="I30" i="1"/>
  <c r="I29" i="1"/>
  <c r="I27" i="1"/>
  <c r="I25" i="1"/>
  <c r="I24" i="1"/>
  <c r="I23" i="1" s="1"/>
  <c r="I20" i="1"/>
  <c r="I18" i="1"/>
  <c r="I16" i="1"/>
  <c r="I15" i="1"/>
  <c r="I14" i="1"/>
  <c r="I12" i="1"/>
  <c r="I9" i="1"/>
  <c r="F35" i="1"/>
  <c r="F34" i="1"/>
  <c r="F33" i="1"/>
  <c r="I33" i="1" s="1"/>
  <c r="F32" i="1"/>
  <c r="F30" i="1"/>
  <c r="F29" i="1"/>
  <c r="F28" i="1"/>
  <c r="I28" i="1" s="1"/>
  <c r="I26" i="1" s="1"/>
  <c r="F27" i="1"/>
  <c r="F25" i="1"/>
  <c r="F24" i="1"/>
  <c r="F23" i="1" s="1"/>
  <c r="F22" i="1"/>
  <c r="I22" i="1" s="1"/>
  <c r="F21" i="1"/>
  <c r="I21" i="1" s="1"/>
  <c r="F20" i="1"/>
  <c r="F18" i="1"/>
  <c r="F17" i="1"/>
  <c r="I17" i="1" s="1"/>
  <c r="F16" i="1"/>
  <c r="F15" i="1"/>
  <c r="F14" i="1"/>
  <c r="F13" i="1"/>
  <c r="I13" i="1" s="1"/>
  <c r="F12" i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H37" i="1" l="1"/>
  <c r="E37" i="1"/>
  <c r="I10" i="1"/>
  <c r="G37" i="1"/>
  <c r="I31" i="1"/>
  <c r="F10" i="1"/>
  <c r="I19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<sst xmlns="http://schemas.openxmlformats.org/spreadsheetml/2006/main" count="65" uniqueCount="65">
  <si>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</si>
  <si>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</si>
  <si>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</si>
  <si>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</si>
  <si>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</si>
  <si>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</si>
  <si>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</si>
  <si>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</si>
  <si>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</si>
  <si>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</si>
  <si>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</si>
  <si>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</si>
  <si>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</si>
  <si>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</si>
  <si>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</si>
  <si>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</si>
  <si>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</si>
  <si>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</si>
  <si>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</si>
  <si>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</si>
  <si>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</si>
  <si>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</si>
  <si>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</si>
  <si>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</si>
  <si>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</si>
  <si>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</si>
  <si>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</si>
  <si>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</si>
  <si>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</si>
  <si>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</si>
  <si>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</si>
  <si>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</si>
  <si>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</si>
  <si>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</si>
  <si>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</si>
  <si>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</si>
  <si>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</si>
  <si>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</si>
  <si>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</si>
  <si>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</si>
  <si>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</si>
  <si>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</si>
  <si>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</si>
  <si>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</si>
  <si>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</si>
  <si>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</si>
  <si>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</si>
  <si>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</si>
  <si>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</si>
  <si>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</si>
  <si>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</si>
  <si>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</si>
  <si>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</si>
  <si>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</si>
  <si>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</si>
  <si>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</si>
  <si>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</si>
  <si>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</si>
  <si>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</si>
  <si>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</si>
  <si>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</si>
  <si>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</si>
  <si>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</si>
  <si>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</si>
  <si>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FELIPE
GASTO POR CATEGORÍA PROGRAMÁTICA
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</si>
</sst>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7</xdr:col>
      <xdr:colOff>704850</xdr:colOff>
      <xdr:row>40</xdr:row>
      <xdr:rowOff>133350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6976"/>
        <a:stretch/>
      </xdr:blipFill>
      <xdr:spPr bwMode="auto">
        <a:xfrm>
          <a:off x="0" y="5943600"/>
          <a:ext cx="9486900" cy="419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13344235</v>
      </c>
      <c r="E7" s="18">
        <f>SUM(E8:E9)</f>
        <v>-1327331.72</v>
      </c>
      <c r="F7" s="18">
        <f t="shared" ref="F7:I7" si="0">SUM(F8:F9)</f>
        <v>12016903.279999999</v>
      </c>
      <c r="G7" s="18">
        <f t="shared" si="0"/>
        <v>1310219.55</v>
      </c>
      <c r="H7" s="18">
        <f t="shared" si="0"/>
        <v>1310219.55</v>
      </c>
      <c r="I7" s="18">
        <f t="shared" si="0"/>
        <v>10706683.729999999</v>
      </c>
    </row>
    <row r="8" spans="1:9" x14ac:dyDescent="0.2">
      <c r="A8" s="27" t="s">
        <v>41</v>
      </c>
      <c r="B8" s="9"/>
      <c r="C8" s="3" t="s">
        <v>1</v>
      </c>
      <c r="D8" s="19">
        <v>13344235</v>
      </c>
      <c r="E8" s="19">
        <v>-1327331.72</v>
      </c>
      <c r="F8" s="19">
        <f>D8+E8</f>
        <v>12016903.279999999</v>
      </c>
      <c r="G8" s="19">
        <v>1310219.55</v>
      </c>
      <c r="H8" s="19">
        <v>1310219.55</v>
      </c>
      <c r="I8" s="19">
        <f>F8-G8</f>
        <v>10706683.729999999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447499764.44</v>
      </c>
      <c r="E10" s="18">
        <f>SUM(E11:E18)</f>
        <v>30298229.210000001</v>
      </c>
      <c r="F10" s="18">
        <f t="shared" ref="F10:I10" si="1">SUM(F11:F18)</f>
        <v>477797993.64999998</v>
      </c>
      <c r="G10" s="18">
        <f t="shared" si="1"/>
        <v>93055268.949999988</v>
      </c>
      <c r="H10" s="18">
        <f t="shared" si="1"/>
        <v>92444213.939999998</v>
      </c>
      <c r="I10" s="18">
        <f t="shared" si="1"/>
        <v>384742724.70000005</v>
      </c>
    </row>
    <row r="11" spans="1:9" x14ac:dyDescent="0.2">
      <c r="A11" s="27" t="s">
        <v>46</v>
      </c>
      <c r="B11" s="9"/>
      <c r="C11" s="3" t="s">
        <v>4</v>
      </c>
      <c r="D11" s="19">
        <v>242340886.72</v>
      </c>
      <c r="E11" s="19">
        <v>-13965433.380000001</v>
      </c>
      <c r="F11" s="19">
        <f t="shared" ref="F11:F18" si="2">D11+E11</f>
        <v>228375453.34</v>
      </c>
      <c r="G11" s="19">
        <v>38618782.299999997</v>
      </c>
      <c r="H11" s="19">
        <v>38554970.329999998</v>
      </c>
      <c r="I11" s="19">
        <f t="shared" ref="I11:I18" si="3">F11-G11</f>
        <v>189756671.04000002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205158877.72</v>
      </c>
      <c r="E18" s="19">
        <v>44263662.590000004</v>
      </c>
      <c r="F18" s="19">
        <f t="shared" si="2"/>
        <v>249422540.31</v>
      </c>
      <c r="G18" s="19">
        <v>54436486.649999999</v>
      </c>
      <c r="H18" s="19">
        <v>53889243.609999999</v>
      </c>
      <c r="I18" s="19">
        <f t="shared" si="3"/>
        <v>194986053.66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3455736.75</v>
      </c>
      <c r="E19" s="18">
        <f>SUM(E20:E22)</f>
        <v>0</v>
      </c>
      <c r="F19" s="18">
        <f t="shared" ref="F19:I19" si="4">SUM(F20:F22)</f>
        <v>3455736.75</v>
      </c>
      <c r="G19" s="18">
        <f t="shared" si="4"/>
        <v>641475.09</v>
      </c>
      <c r="H19" s="18">
        <f t="shared" si="4"/>
        <v>641475.09</v>
      </c>
      <c r="I19" s="18">
        <f t="shared" si="4"/>
        <v>2814261.66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3455736.75</v>
      </c>
      <c r="E21" s="19">
        <v>0</v>
      </c>
      <c r="F21" s="19">
        <f t="shared" si="5"/>
        <v>3455736.75</v>
      </c>
      <c r="G21" s="19">
        <v>641475.09</v>
      </c>
      <c r="H21" s="19">
        <v>641475.09</v>
      </c>
      <c r="I21" s="19">
        <f t="shared" si="6"/>
        <v>2814261.66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464299736.19</v>
      </c>
      <c r="E37" s="24">
        <f t="shared" ref="E37:I37" si="16">SUM(E7+E10+E19+E23+E26+E31)</f>
        <v>28970897.490000002</v>
      </c>
      <c r="F37" s="24">
        <f t="shared" si="16"/>
        <v>493270633.67999995</v>
      </c>
      <c r="G37" s="24">
        <f t="shared" si="16"/>
        <v>95006963.589999989</v>
      </c>
      <c r="H37" s="24">
        <f t="shared" si="16"/>
        <v>94395908.579999998</v>
      </c>
      <c r="I37" s="24">
        <f t="shared" si="16"/>
        <v>398263670.09000009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2020-04-28T22:12:41Z</cp:lastPrinted>
  <dcterms:created xsi:type="dcterms:W3CDTF">2012-12-11T21:13:37Z</dcterms:created>
  <dcterms:modified xsi:type="dcterms:W3CDTF">2020-05-13T20:00:19Z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